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bookViews>
    <workbookView xWindow="0" yWindow="0" windowWidth="21570" windowHeight="9270" firstSheet="1" activeTab="1"/>
  </bookViews>
  <sheets>
    <sheet name="Plan 01" sheetId="1" state="hidden" r:id="rId1"/>
    <sheet name="Planilha" sheetId="5" r:id="rId2"/>
    <sheet name="Plan 02" sheetId="3" r:id="rId3"/>
  </sheets>
  <definedNames>
    <definedName name="EXTRACT" localSheetId="0">'Plan 01'!$K$16</definedName>
    <definedName name="EXTRACT" localSheetId="2">'Plan 02'!$J$5</definedName>
  </definedNames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<sst xmlns="http://schemas.openxmlformats.org/spreadsheetml/2006/main" count="289" uniqueCount="25">
  <si>
    <t>Produto</t>
  </si>
  <si>
    <t>Qtde</t>
  </si>
  <si>
    <t>Preço Unit.</t>
  </si>
  <si>
    <t>Venda total</t>
  </si>
  <si>
    <t>Origem da venda</t>
  </si>
  <si>
    <t>Ecommerce</t>
  </si>
  <si>
    <t>Loja 01</t>
  </si>
  <si>
    <t>Loja 02</t>
  </si>
  <si>
    <t>Loja 03</t>
  </si>
  <si>
    <t>Venda direta</t>
  </si>
  <si>
    <t>Indicação</t>
  </si>
  <si>
    <t>Produto 01</t>
  </si>
  <si>
    <t>Produto 02</t>
  </si>
  <si>
    <t>Produto 03</t>
  </si>
  <si>
    <t>Produto 04</t>
  </si>
  <si>
    <t>Produto 05</t>
  </si>
  <si>
    <t>Produto 06</t>
  </si>
  <si>
    <t>Cidade Destino</t>
  </si>
  <si>
    <t>Cidade 02</t>
  </si>
  <si>
    <t>Cidade 01</t>
  </si>
  <si>
    <t>Cidade 03</t>
  </si>
  <si>
    <t>Cidade 04</t>
  </si>
  <si>
    <t>Cidade 06</t>
  </si>
  <si>
    <t>Cidade 05</t>
  </si>
  <si>
    <t>Análise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</si>
</sst>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3" fontId="2" fillId="0" borderId="0" xfId="20" applyFont="1"/>
    <xf numFmtId="0" fontId="3" fillId="0" borderId="1" xfId="0" applyFont="1" applyBorder="1" applyAlignment="1">
      <alignment horizontal="center"/>
    </xf>
    <xf numFmtId="0" fontId="2" fillId="2" borderId="2" xfId="0" applyFont="1" applyFill="1" applyBorder="1"/>
    <xf numFmtId="0" fontId="3" fillId="0" borderId="1" xfId="0" applyFont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indent="2"/>
    </xf>
    <xf numFmtId="0" fontId="2" fillId="2" borderId="2" xfId="0" applyFont="1" applyFill="1" applyBorder="1" applyAlignment="1">
      <alignment horizontal="left" indent="3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</cellStyles>
  <dxfs count="14">
    <dxf>
      <font>
        <b val="0"/>
        <i val="0"/>
        <u val="none"/>
        <strike val="0"/>
        <sz val="11"/>
        <name val="Segoe UI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Segoe UI"/>
        <family val="2"/>
        <color theme="1"/>
        <condense val="0"/>
        <extend val="0"/>
      </font>
    </dxf>
    <dxf>
      <font>
        <b val="0"/>
        <i val="0"/>
        <u val="none"/>
        <strike val="0"/>
        <sz val="11"/>
        <name val="Segoe UI"/>
        <family val="2"/>
        <color theme="1"/>
        <condense val="0"/>
        <extend val="0"/>
      </font>
    </dxf>
    <dxf>
      <font>
        <b val="0"/>
        <i val="0"/>
        <u val="none"/>
        <strike val="0"/>
        <sz val="11"/>
        <name val="Segoe UI"/>
        <family val="2"/>
        <color theme="1"/>
        <condense val="0"/>
        <extend val="0"/>
      </font>
    </dxf>
    <dxf>
      <font>
        <b val="0"/>
        <i val="0"/>
        <u val="none"/>
        <strike val="0"/>
        <sz val="11"/>
        <name val="Segoe UI"/>
        <family val="2"/>
        <color theme="1"/>
        <condense val="0"/>
        <extend val="0"/>
      </font>
      <alignment horizontal="right" vertical="bottom" textRotation="0" wrapText="1" shrinkToFit="1" readingOrder="0"/>
    </dxf>
    <dxf>
      <font>
        <b val="0"/>
        <i val="0"/>
        <u val="none"/>
        <strike val="0"/>
        <sz val="11"/>
        <name val="Segoe UI"/>
        <family val="2"/>
        <color theme="1"/>
        <condense val="0"/>
        <extend val="0"/>
      </font>
    </dxf>
    <dxf>
      <font>
        <b val="0"/>
        <i val="0"/>
        <u val="none"/>
        <strike val="0"/>
        <sz val="11"/>
        <name val="Segoe UI"/>
        <family val="2"/>
        <color theme="1"/>
        <condense val="0"/>
        <extend val="0"/>
      </font>
    </dxf>
    <dxf>
      <font>
        <b val="0"/>
        <i val="0"/>
        <u val="none"/>
        <strike val="0"/>
        <sz val="11"/>
        <name val="Segoe UI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Segoe UI"/>
        <family val="2"/>
        <color theme="1"/>
        <condense val="0"/>
        <extend val="0"/>
      </font>
    </dxf>
    <dxf>
      <font>
        <b val="0"/>
        <i val="0"/>
        <u val="none"/>
        <strike val="0"/>
        <sz val="11"/>
        <name val="Segoe UI"/>
        <family val="2"/>
        <color theme="1"/>
        <condense val="0"/>
        <extend val="0"/>
      </font>
    </dxf>
    <dxf>
      <font>
        <b val="0"/>
        <i val="0"/>
        <u val="none"/>
        <strike val="0"/>
        <sz val="11"/>
        <name val="Segoe UI"/>
        <family val="2"/>
        <color theme="1"/>
        <condense val="0"/>
        <extend val="0"/>
      </font>
    </dxf>
    <dxf>
      <font>
        <b val="0"/>
        <i val="0"/>
        <u val="none"/>
        <strike val="0"/>
        <sz val="11"/>
        <name val="Segoe UI"/>
        <family val="2"/>
        <color theme="1"/>
        <condense val="0"/>
        <extend val="0"/>
      </font>
      <alignment horizontal="right" vertical="bottom" textRotation="0" wrapText="1" shrinkToFit="1" readingOrder="0"/>
    </dxf>
    <dxf>
      <font>
        <b val="0"/>
        <i val="0"/>
        <u val="none"/>
        <strike val="0"/>
        <sz val="11"/>
        <name val="Segoe UI"/>
        <family val="2"/>
        <color theme="1"/>
        <condense val="0"/>
        <extend val="0"/>
      </font>
    </dxf>
    <dxf>
      <font>
        <b val="0"/>
        <i val="0"/>
        <u val="none"/>
        <strike val="0"/>
        <sz val="11"/>
        <name val="Segoe UI"/>
        <family val="2"/>
        <color theme="1"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ninja-do-excel.coursify.me/courses/curso-graficos-avancados-no-excel" TargetMode="External" /><Relationship Id="rId3" Type="http://schemas.openxmlformats.org/officeDocument/2006/relationships/hyperlink" Target="https://ninja-do-excel.coursify.me/courses/curso-graficos-avancados-no-exce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7</xdr:row>
      <xdr:rowOff>0</xdr:rowOff>
    </xdr:from>
    <xdr:to>
      <xdr:col>21</xdr:col>
      <xdr:colOff>152400</xdr:colOff>
      <xdr:row>21</xdr:row>
      <xdr:rowOff>142875</xdr:rowOff>
    </xdr:to>
    <xdr:pic>
      <xdr:nvPicPr>
        <xdr:cNvPr id="3" name="Imagem 2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1333500"/>
          <a:ext cx="7467600" cy="2809875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" name="Tabela3" displayName="Tabela3" ref="C2:H29" totalsRowShown="0" headerRowDxfId="0">
  <tableColumns count="6">
    <tableColumn id="1" name="Origem da venda" dataDxfId="6"/>
    <tableColumn id="2" name="Produto" dataDxfId="5"/>
    <tableColumn id="3" name="Qtde" dataDxfId="4"/>
    <tableColumn id="4" name="Preço Unit." dataDxfId="3"/>
    <tableColumn id="5" name="Venda total" dataDxfId="2">
      <calculatedColumnFormula>F3*E3</calculatedColumnFormula>
    </tableColumn>
    <tableColumn id="6" name="Cidade Destino" dataDxfId="1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C2:H30" totalsRowShown="0" headerRowDxfId="7">
  <tableColumns count="6">
    <tableColumn id="1" name="Origem da venda" dataDxfId="13"/>
    <tableColumn id="2" name="Produto" dataDxfId="12"/>
    <tableColumn id="3" name="Qtde" dataDxfId="11"/>
    <tableColumn id="4" name="Preço Unit." dataDxfId="10"/>
    <tableColumn id="5" name="Venda total" dataDxfId="9">
      <calculatedColumnFormula>F3*E3</calculatedColumnFormula>
    </tableColumn>
    <tableColumn id="6" name="Cidade Destino" dataDxfId="8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L29"/>
  <sheetViews>
    <sheetView workbookViewId="0" topLeftCell="A1">
      <selection activeCell="C2" sqref="C2"/>
    </sheetView>
  </sheetViews>
  <sheetFormatPr defaultColWidth="9.140625" defaultRowHeight="15"/>
  <cols>
    <col min="1" max="2" width="9.140625" style="1" customWidth="1"/>
    <col min="3" max="3" width="23.140625" style="1" bestFit="1" customWidth="1"/>
    <col min="4" max="4" width="14.00390625" style="1" bestFit="1" customWidth="1"/>
    <col min="5" max="5" width="10.7109375" style="2" bestFit="1" customWidth="1"/>
    <col min="6" max="6" width="16.8515625" style="1" bestFit="1" customWidth="1"/>
    <col min="7" max="7" width="17.421875" style="1" bestFit="1" customWidth="1"/>
    <col min="8" max="8" width="21.00390625" style="1" bestFit="1" customWidth="1"/>
    <col min="9" max="10" width="9.140625" style="1" customWidth="1"/>
    <col min="11" max="11" width="18.57421875" style="1" bestFit="1" customWidth="1"/>
    <col min="12" max="12" width="76.00390625" style="1" customWidth="1"/>
    <col min="13" max="16384" width="9.140625" style="1" customWidth="1"/>
  </cols>
  <sheetData>
    <row r="2" spans="3:12" ht="15">
      <c r="C2" s="3" t="s">
        <v>4</v>
      </c>
      <c r="D2" s="3" t="s">
        <v>0</v>
      </c>
      <c r="E2" s="3" t="s">
        <v>1</v>
      </c>
      <c r="F2" s="3" t="s">
        <v>2</v>
      </c>
      <c r="G2" s="3" t="s">
        <v>3</v>
      </c>
      <c r="H2" s="3" t="s">
        <v>17</v>
      </c>
      <c r="K2" s="6" t="s">
        <v>4</v>
      </c>
      <c r="L2" s="6" t="s">
        <v>24</v>
      </c>
    </row>
    <row r="3" spans="3:12" ht="15">
      <c r="C3" s="1" t="s">
        <v>5</v>
      </c>
      <c r="D3" s="1" t="s">
        <v>11</v>
      </c>
      <c r="E3" s="4">
        <v>136</v>
      </c>
      <c r="F3" s="5">
        <v>242</v>
      </c>
      <c r="G3" s="5">
        <f>F3*E3</f>
        <v>32912</v>
      </c>
      <c r="H3" s="1" t="s">
        <v>19</v>
      </c>
      <c r="K3" s="9" t="s">
        <v>10</v>
      </c>
      <c r="L3" s="11" t="str">
        <f>COUNTIF(Tabela3[Origem da venda],K3)&amp;" vendas. "&amp;TEXT(SUMIF(Tabela3[Origem da venda],K3,Tabela3[Venda total]),"R$ #.##0;-R$ #.##0")&amp;" de "&amp;TEXT(SUM(Tabela3[Venda total]),"R$ #.##0;-R$ #.##0")&amp;". Representa "&amp;TEXT(SUMIF(Tabela3[Origem da venda],K3,Tabela3[Venda total])/SUM(Tabela3[Venda total]),"0,00%")&amp;" das vendas"</f>
        <v>2 vendas. R$ 48.031 de R$ 908.746. Representa 5,29% das vendas</v>
      </c>
    </row>
    <row r="4" spans="3:8" ht="15">
      <c r="C4" s="1" t="s">
        <v>5</v>
      </c>
      <c r="D4" s="1" t="s">
        <v>12</v>
      </c>
      <c r="E4" s="4">
        <v>163</v>
      </c>
      <c r="F4" s="5">
        <v>197</v>
      </c>
      <c r="G4" s="5">
        <f aca="true" t="shared" si="0" ref="G4:G29">F4*E4</f>
        <v>32111</v>
      </c>
      <c r="H4" s="1" t="s">
        <v>19</v>
      </c>
    </row>
    <row r="5" spans="3:8" ht="15">
      <c r="C5" s="1" t="s">
        <v>7</v>
      </c>
      <c r="D5" s="1" t="s">
        <v>13</v>
      </c>
      <c r="E5" s="4">
        <v>47</v>
      </c>
      <c r="F5" s="5">
        <v>152</v>
      </c>
      <c r="G5" s="5">
        <f t="shared" si="0"/>
        <v>7144</v>
      </c>
      <c r="H5" s="1" t="s">
        <v>20</v>
      </c>
    </row>
    <row r="6" spans="3:8" ht="15">
      <c r="C6" s="1" t="s">
        <v>8</v>
      </c>
      <c r="D6" s="1" t="s">
        <v>14</v>
      </c>
      <c r="E6" s="4">
        <v>398</v>
      </c>
      <c r="F6" s="5">
        <v>105</v>
      </c>
      <c r="G6" s="5">
        <f t="shared" si="0"/>
        <v>41790</v>
      </c>
      <c r="H6" s="1" t="s">
        <v>21</v>
      </c>
    </row>
    <row r="7" spans="3:8" ht="15">
      <c r="C7" s="1" t="s">
        <v>7</v>
      </c>
      <c r="D7" s="1" t="s">
        <v>11</v>
      </c>
      <c r="E7" s="4">
        <v>378</v>
      </c>
      <c r="F7" s="5">
        <v>176</v>
      </c>
      <c r="G7" s="5">
        <f t="shared" si="0"/>
        <v>66528</v>
      </c>
      <c r="H7" s="1" t="s">
        <v>23</v>
      </c>
    </row>
    <row r="8" spans="3:8" ht="15">
      <c r="C8" s="1" t="s">
        <v>5</v>
      </c>
      <c r="D8" s="1" t="s">
        <v>12</v>
      </c>
      <c r="E8" s="4">
        <v>211</v>
      </c>
      <c r="F8" s="5">
        <v>278</v>
      </c>
      <c r="G8" s="5">
        <f t="shared" si="0"/>
        <v>58658</v>
      </c>
      <c r="H8" s="1" t="s">
        <v>22</v>
      </c>
    </row>
    <row r="9" spans="3:8" ht="15">
      <c r="C9" s="1" t="s">
        <v>5</v>
      </c>
      <c r="D9" s="1" t="s">
        <v>11</v>
      </c>
      <c r="E9" s="4">
        <v>2</v>
      </c>
      <c r="F9" s="5">
        <v>184</v>
      </c>
      <c r="G9" s="5">
        <f t="shared" si="0"/>
        <v>368</v>
      </c>
      <c r="H9" s="1" t="s">
        <v>18</v>
      </c>
    </row>
    <row r="10" spans="3:8" ht="15">
      <c r="C10" s="1" t="s">
        <v>7</v>
      </c>
      <c r="D10" s="1" t="s">
        <v>11</v>
      </c>
      <c r="E10" s="4">
        <v>178</v>
      </c>
      <c r="F10" s="5">
        <v>208</v>
      </c>
      <c r="G10" s="5">
        <f t="shared" si="0"/>
        <v>37024</v>
      </c>
      <c r="H10" s="1" t="s">
        <v>19</v>
      </c>
    </row>
    <row r="11" spans="3:8" ht="15">
      <c r="C11" s="1" t="s">
        <v>5</v>
      </c>
      <c r="D11" s="1" t="s">
        <v>12</v>
      </c>
      <c r="E11" s="4">
        <v>153</v>
      </c>
      <c r="F11" s="5">
        <v>296</v>
      </c>
      <c r="G11" s="5">
        <f t="shared" si="0"/>
        <v>45288</v>
      </c>
      <c r="H11" s="1" t="s">
        <v>20</v>
      </c>
    </row>
    <row r="12" spans="3:8" ht="15">
      <c r="C12" s="1" t="s">
        <v>8</v>
      </c>
      <c r="D12" s="1" t="s">
        <v>13</v>
      </c>
      <c r="E12" s="4">
        <v>131</v>
      </c>
      <c r="F12" s="5">
        <v>237</v>
      </c>
      <c r="G12" s="5">
        <f t="shared" si="0"/>
        <v>31047</v>
      </c>
      <c r="H12" s="1" t="s">
        <v>21</v>
      </c>
    </row>
    <row r="13" spans="3:8" ht="15">
      <c r="C13" s="1" t="s">
        <v>7</v>
      </c>
      <c r="D13" s="1" t="s">
        <v>14</v>
      </c>
      <c r="E13" s="4">
        <v>229</v>
      </c>
      <c r="F13" s="5">
        <v>258</v>
      </c>
      <c r="G13" s="5">
        <f t="shared" si="0"/>
        <v>59082</v>
      </c>
      <c r="H13" s="1" t="s">
        <v>23</v>
      </c>
    </row>
    <row r="14" spans="3:8" ht="15">
      <c r="C14" s="1" t="s">
        <v>10</v>
      </c>
      <c r="D14" s="1" t="s">
        <v>13</v>
      </c>
      <c r="E14" s="4">
        <v>11</v>
      </c>
      <c r="F14" s="5">
        <v>182</v>
      </c>
      <c r="G14" s="5">
        <f t="shared" si="0"/>
        <v>2002</v>
      </c>
      <c r="H14" s="1" t="s">
        <v>22</v>
      </c>
    </row>
    <row r="15" spans="3:8" ht="15">
      <c r="C15" s="1" t="s">
        <v>5</v>
      </c>
      <c r="D15" s="1" t="s">
        <v>14</v>
      </c>
      <c r="E15" s="4">
        <v>140</v>
      </c>
      <c r="F15" s="5">
        <v>296</v>
      </c>
      <c r="G15" s="5">
        <f t="shared" si="0"/>
        <v>41440</v>
      </c>
      <c r="H15" s="1" t="s">
        <v>19</v>
      </c>
    </row>
    <row r="16" spans="3:12" ht="15">
      <c r="C16" s="1" t="s">
        <v>6</v>
      </c>
      <c r="D16" s="1" t="s">
        <v>11</v>
      </c>
      <c r="E16" s="4">
        <v>165</v>
      </c>
      <c r="F16" s="5">
        <v>204</v>
      </c>
      <c r="G16" s="5">
        <f t="shared" si="0"/>
        <v>33660</v>
      </c>
      <c r="H16" s="1" t="s">
        <v>23</v>
      </c>
      <c r="K16" s="6" t="s">
        <v>4</v>
      </c>
      <c r="L16" s="6" t="s">
        <v>24</v>
      </c>
    </row>
    <row r="17" spans="3:12" ht="15">
      <c r="C17" s="1" t="s">
        <v>5</v>
      </c>
      <c r="D17" s="1" t="s">
        <v>12</v>
      </c>
      <c r="E17" s="4">
        <v>296</v>
      </c>
      <c r="F17" s="5">
        <v>116</v>
      </c>
      <c r="G17" s="5">
        <f t="shared" si="0"/>
        <v>34336</v>
      </c>
      <c r="H17" s="1" t="s">
        <v>18</v>
      </c>
      <c r="K17" s="9" t="s">
        <v>5</v>
      </c>
      <c r="L17" s="9" t="str">
        <f>COUNTIF(Tabela3[Origem da venda],K17)&amp;" vendas. "&amp;TEXT(SUMIF(Tabela3[Origem da venda],K17,Tabela3[Venda total]),"R$ #.##0;-R$ #.##0")&amp;" de "&amp;TEXT(SUM(Tabela3[Venda total]),"R$ #.##0;-R$ #.##0")&amp;". Representa "&amp;TEXT(SUMIF(Tabela3[Origem da venda],K17,Tabela3[Venda total])/SUM(Tabela3[Venda total]),"0,00%")&amp;" das vendas"</f>
        <v>11 vendas. R$ 296.585 de R$ 908.746. Representa 32,64% das vendas</v>
      </c>
    </row>
    <row r="18" spans="3:12" ht="15">
      <c r="C18" s="1" t="s">
        <v>5</v>
      </c>
      <c r="D18" s="1" t="s">
        <v>13</v>
      </c>
      <c r="E18" s="4">
        <v>26</v>
      </c>
      <c r="F18" s="5">
        <v>205</v>
      </c>
      <c r="G18" s="5">
        <f t="shared" si="0"/>
        <v>5330</v>
      </c>
      <c r="H18" s="1" t="s">
        <v>21</v>
      </c>
      <c r="K18" s="9" t="s">
        <v>7</v>
      </c>
      <c r="L18" s="9" t="str">
        <f>COUNTIF(Tabela3[Origem da venda],K18)&amp;" vendas. "&amp;TEXT(SUMIF(Tabela3[Origem da venda],K18,Tabela3[Venda total]),"R$ #.##0;-R$ #.##0")&amp;" de "&amp;TEXT(SUM(Tabela3[Venda total]),"R$ #.##0;-R$ #.##0")&amp;". Representa "&amp;TEXT(SUMIF(Tabela3[Origem da venda],K18,Tabela3[Venda total])/SUM(Tabela3[Venda total]),"0,00%")&amp;" das vendas"</f>
        <v>5 vendas. R$ 189.353 de R$ 908.746. Representa 20,84% das vendas</v>
      </c>
    </row>
    <row r="19" spans="3:12" ht="15">
      <c r="C19" s="1" t="s">
        <v>8</v>
      </c>
      <c r="D19" s="1" t="s">
        <v>14</v>
      </c>
      <c r="E19" s="4">
        <v>269</v>
      </c>
      <c r="F19" s="5">
        <v>231</v>
      </c>
      <c r="G19" s="5">
        <f t="shared" si="0"/>
        <v>62139</v>
      </c>
      <c r="H19" s="1" t="s">
        <v>23</v>
      </c>
      <c r="K19" s="9" t="s">
        <v>8</v>
      </c>
      <c r="L19" s="9" t="str">
        <f>COUNTIF(Tabela3[Origem da venda],K19)&amp;" vendas. "&amp;TEXT(SUMIF(Tabela3[Origem da venda],K19,Tabela3[Venda total]),"R$ #.##0;-R$ #.##0")&amp;" de "&amp;TEXT(SUM(Tabela3[Venda total]),"R$ #.##0;-R$ #.##0")&amp;". Representa "&amp;TEXT(SUMIF(Tabela3[Origem da venda],K19,Tabela3[Venda total])/SUM(Tabela3[Venda total]),"0,00%")&amp;" das vendas"</f>
        <v>7 vendas. R$ 301.874 de R$ 908.746. Representa 33,22% das vendas</v>
      </c>
    </row>
    <row r="20" spans="3:12" ht="15">
      <c r="C20" s="1" t="s">
        <v>10</v>
      </c>
      <c r="D20" s="1" t="s">
        <v>13</v>
      </c>
      <c r="E20" s="4">
        <v>229</v>
      </c>
      <c r="F20" s="5">
        <v>201</v>
      </c>
      <c r="G20" s="5">
        <f t="shared" si="0"/>
        <v>46029</v>
      </c>
      <c r="H20" s="1" t="s">
        <v>18</v>
      </c>
      <c r="K20" s="9" t="s">
        <v>10</v>
      </c>
      <c r="L20" s="9" t="str">
        <f>COUNTIF(Tabela3[Origem da venda],K20)&amp;" vendas. "&amp;TEXT(SUMIF(Tabela3[Origem da venda],K20,Tabela3[Venda total]),"R$ #.##0;-R$ #.##0")&amp;" de "&amp;TEXT(SUM(Tabela3[Venda total]),"R$ #.##0;-R$ #.##0")&amp;". Representa "&amp;TEXT(SUMIF(Tabela3[Origem da venda],K20,Tabela3[Venda total])/SUM(Tabela3[Venda total]),"0,00%")&amp;" das vendas"</f>
        <v>2 vendas. R$ 48.031 de R$ 908.746. Representa 5,29% das vendas</v>
      </c>
    </row>
    <row r="21" spans="3:12" ht="15">
      <c r="C21" s="1" t="s">
        <v>5</v>
      </c>
      <c r="D21" s="1" t="s">
        <v>11</v>
      </c>
      <c r="E21" s="4">
        <v>281</v>
      </c>
      <c r="F21" s="5">
        <v>148</v>
      </c>
      <c r="G21" s="5">
        <f t="shared" si="0"/>
        <v>41588</v>
      </c>
      <c r="H21" s="1" t="s">
        <v>21</v>
      </c>
      <c r="K21" s="9" t="s">
        <v>6</v>
      </c>
      <c r="L21" s="9" t="str">
        <f>COUNTIF(Tabela3[Origem da venda],K21)&amp;" vendas. "&amp;TEXT(SUMIF(Tabela3[Origem da venda],K21,Tabela3[Venda total]),"R$ #.##0;-R$ #.##0")&amp;" de "&amp;TEXT(SUM(Tabela3[Venda total]),"R$ #.##0;-R$ #.##0")&amp;". Representa "&amp;TEXT(SUMIF(Tabela3[Origem da venda],K21,Tabela3[Venda total])/SUM(Tabela3[Venda total]),"0,00%")&amp;" das vendas"</f>
        <v>1 vendas. R$ 33.660 de R$ 908.746. Representa 3,70% das vendas</v>
      </c>
    </row>
    <row r="22" spans="3:12" ht="15">
      <c r="C22" s="1" t="s">
        <v>8</v>
      </c>
      <c r="D22" s="1" t="s">
        <v>12</v>
      </c>
      <c r="E22" s="4">
        <v>378</v>
      </c>
      <c r="F22" s="5">
        <v>154</v>
      </c>
      <c r="G22" s="5">
        <f t="shared" si="0"/>
        <v>58212</v>
      </c>
      <c r="H22" s="1" t="s">
        <v>18</v>
      </c>
      <c r="K22" s="9" t="s">
        <v>9</v>
      </c>
      <c r="L22" s="9" t="str">
        <f>COUNTIF(Tabela3[Origem da venda],K22)&amp;" vendas. "&amp;TEXT(SUMIF(Tabela3[Origem da venda],K22,Tabela3[Venda total]),"R$ #.##0;-R$ #.##0")&amp;" de "&amp;TEXT(SUM(Tabela3[Venda total]),"R$ #.##0;-R$ #.##0")&amp;". Representa "&amp;TEXT(SUMIF(Tabela3[Origem da venda],K22,Tabela3[Venda total])/SUM(Tabela3[Venda total]),"0,00%")&amp;" das vendas"</f>
        <v>1 vendas. R$ 39.243 de R$ 908.746. Representa 4,32% das vendas</v>
      </c>
    </row>
    <row r="23" spans="3:8" ht="15">
      <c r="C23" s="1" t="s">
        <v>5</v>
      </c>
      <c r="D23" s="1" t="s">
        <v>13</v>
      </c>
      <c r="E23" s="4">
        <v>11</v>
      </c>
      <c r="F23" s="5">
        <v>267</v>
      </c>
      <c r="G23" s="5">
        <f t="shared" si="0"/>
        <v>2937</v>
      </c>
      <c r="H23" s="1" t="s">
        <v>20</v>
      </c>
    </row>
    <row r="24" spans="3:8" ht="15">
      <c r="C24" s="1" t="s">
        <v>8</v>
      </c>
      <c r="D24" s="1" t="s">
        <v>14</v>
      </c>
      <c r="E24" s="4">
        <v>116</v>
      </c>
      <c r="F24" s="5">
        <v>256</v>
      </c>
      <c r="G24" s="5">
        <f t="shared" si="0"/>
        <v>29696</v>
      </c>
      <c r="H24" s="1" t="s">
        <v>23</v>
      </c>
    </row>
    <row r="25" spans="3:8" ht="15">
      <c r="C25" s="1" t="s">
        <v>5</v>
      </c>
      <c r="D25" s="1" t="s">
        <v>15</v>
      </c>
      <c r="E25" s="4">
        <v>11</v>
      </c>
      <c r="F25" s="5">
        <v>147</v>
      </c>
      <c r="G25" s="5">
        <f t="shared" si="0"/>
        <v>1617</v>
      </c>
      <c r="H25" s="1" t="s">
        <v>19</v>
      </c>
    </row>
    <row r="26" spans="3:8" ht="15">
      <c r="C26" s="1" t="s">
        <v>8</v>
      </c>
      <c r="D26" s="1" t="s">
        <v>16</v>
      </c>
      <c r="E26" s="4">
        <v>15</v>
      </c>
      <c r="F26" s="5">
        <v>282</v>
      </c>
      <c r="G26" s="5">
        <f t="shared" si="0"/>
        <v>4230</v>
      </c>
      <c r="H26" s="1" t="s">
        <v>20</v>
      </c>
    </row>
    <row r="27" spans="3:8" ht="15">
      <c r="C27" s="1" t="s">
        <v>8</v>
      </c>
      <c r="D27" s="1" t="s">
        <v>12</v>
      </c>
      <c r="E27" s="4">
        <v>356</v>
      </c>
      <c r="F27" s="5">
        <v>210</v>
      </c>
      <c r="G27" s="5">
        <f t="shared" si="0"/>
        <v>74760</v>
      </c>
      <c r="H27" s="1" t="s">
        <v>21</v>
      </c>
    </row>
    <row r="28" spans="3:8" ht="15">
      <c r="C28" s="1" t="s">
        <v>7</v>
      </c>
      <c r="D28" s="1" t="s">
        <v>14</v>
      </c>
      <c r="E28" s="4">
        <v>145</v>
      </c>
      <c r="F28" s="5">
        <v>135</v>
      </c>
      <c r="G28" s="5">
        <f t="shared" si="0"/>
        <v>19575</v>
      </c>
      <c r="H28" s="1" t="s">
        <v>19</v>
      </c>
    </row>
    <row r="29" spans="3:8" ht="15">
      <c r="C29" s="1" t="s">
        <v>9</v>
      </c>
      <c r="D29" s="1" t="s">
        <v>16</v>
      </c>
      <c r="E29" s="4">
        <v>309</v>
      </c>
      <c r="F29" s="5">
        <v>127</v>
      </c>
      <c r="G29" s="5">
        <f t="shared" si="0"/>
        <v>39243</v>
      </c>
      <c r="H29" s="1" t="s">
        <v>18</v>
      </c>
    </row>
  </sheetData>
  <dataValidations count="1">
    <dataValidation type="list" allowBlank="1" showInputMessage="1" showErrorMessage="1" sqref="K3">
      <formula1>$K$17:$K$22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31"/>
  <sheetViews>
    <sheetView tabSelected="1" workbookViewId="0" topLeftCell="A1">
      <selection activeCell="R29" sqref="R29"/>
    </sheetView>
  </sheetViews>
  <sheetFormatPr defaultColWidth="9.140625" defaultRowHeight="15"/>
  <cols>
    <col min="3" max="3" width="16.140625" style="0" bestFit="1" customWidth="1"/>
    <col min="4" max="4" width="10.57421875" style="0" bestFit="1" customWidth="1"/>
    <col min="5" max="5" width="5.421875" style="0" bestFit="1" customWidth="1"/>
    <col min="6" max="6" width="10.7109375" style="0" bestFit="1" customWidth="1"/>
    <col min="7" max="7" width="11.28125" style="0" bestFit="1" customWidth="1"/>
    <col min="8" max="8" width="14.57421875" style="0" bestFit="1" customWidth="1"/>
  </cols>
  <sheetData>
    <row r="3" spans="3:8" ht="15">
      <c r="C3" t="s">
        <v>4</v>
      </c>
      <c r="D3" t="s">
        <v>0</v>
      </c>
      <c r="E3" t="s">
        <v>1</v>
      </c>
      <c r="F3" t="s">
        <v>2</v>
      </c>
      <c r="G3" t="s">
        <v>3</v>
      </c>
      <c r="H3" t="s">
        <v>17</v>
      </c>
    </row>
    <row r="4" spans="3:8" ht="15">
      <c r="C4" t="s">
        <v>5</v>
      </c>
      <c r="D4" t="s">
        <v>11</v>
      </c>
      <c r="E4">
        <v>279</v>
      </c>
      <c r="F4">
        <v>242</v>
      </c>
      <c r="G4">
        <v>67518</v>
      </c>
      <c r="H4" t="s">
        <v>19</v>
      </c>
    </row>
    <row r="5" spans="3:8" ht="15">
      <c r="C5" t="s">
        <v>5</v>
      </c>
      <c r="D5" t="s">
        <v>12</v>
      </c>
      <c r="E5">
        <v>274</v>
      </c>
      <c r="F5">
        <v>197</v>
      </c>
      <c r="G5">
        <v>53978</v>
      </c>
      <c r="H5" t="s">
        <v>19</v>
      </c>
    </row>
    <row r="6" spans="3:8" ht="15">
      <c r="C6" t="s">
        <v>7</v>
      </c>
      <c r="D6" t="s">
        <v>13</v>
      </c>
      <c r="E6">
        <v>226</v>
      </c>
      <c r="F6">
        <v>242</v>
      </c>
      <c r="G6">
        <v>54692</v>
      </c>
      <c r="H6" t="s">
        <v>20</v>
      </c>
    </row>
    <row r="7" spans="3:8" ht="15">
      <c r="C7" t="s">
        <v>8</v>
      </c>
      <c r="D7" t="s">
        <v>14</v>
      </c>
      <c r="E7">
        <v>225</v>
      </c>
      <c r="F7">
        <v>105</v>
      </c>
      <c r="G7">
        <v>23625</v>
      </c>
      <c r="H7" t="s">
        <v>21</v>
      </c>
    </row>
    <row r="8" spans="3:8" ht="15">
      <c r="C8" t="s">
        <v>7</v>
      </c>
      <c r="D8" t="s">
        <v>11</v>
      </c>
      <c r="E8">
        <v>124</v>
      </c>
      <c r="F8">
        <v>176</v>
      </c>
      <c r="G8">
        <v>21824</v>
      </c>
      <c r="H8" t="s">
        <v>23</v>
      </c>
    </row>
    <row r="9" spans="3:8" ht="15">
      <c r="C9" t="s">
        <v>7</v>
      </c>
      <c r="D9" t="s">
        <v>12</v>
      </c>
      <c r="E9">
        <v>252</v>
      </c>
      <c r="F9">
        <v>278</v>
      </c>
      <c r="G9">
        <v>70056</v>
      </c>
      <c r="H9" t="s">
        <v>22</v>
      </c>
    </row>
    <row r="10" spans="3:8" ht="15">
      <c r="C10" t="s">
        <v>7</v>
      </c>
      <c r="D10" t="s">
        <v>11</v>
      </c>
      <c r="E10">
        <v>106</v>
      </c>
      <c r="F10">
        <v>184</v>
      </c>
      <c r="G10">
        <v>19504</v>
      </c>
      <c r="H10" t="s">
        <v>18</v>
      </c>
    </row>
    <row r="11" spans="3:8" ht="15">
      <c r="C11" t="s">
        <v>7</v>
      </c>
      <c r="D11" t="s">
        <v>11</v>
      </c>
      <c r="E11">
        <v>204</v>
      </c>
      <c r="F11">
        <v>208</v>
      </c>
      <c r="G11">
        <v>42432</v>
      </c>
      <c r="H11" t="s">
        <v>19</v>
      </c>
    </row>
    <row r="12" spans="3:8" ht="15">
      <c r="C12" t="s">
        <v>5</v>
      </c>
      <c r="D12" t="s">
        <v>12</v>
      </c>
      <c r="E12">
        <v>153</v>
      </c>
      <c r="F12">
        <v>296</v>
      </c>
      <c r="G12">
        <v>45288</v>
      </c>
      <c r="H12" t="s">
        <v>20</v>
      </c>
    </row>
    <row r="13" spans="3:8" ht="15">
      <c r="C13" t="s">
        <v>8</v>
      </c>
      <c r="D13" t="s">
        <v>13</v>
      </c>
      <c r="E13">
        <v>32</v>
      </c>
      <c r="F13">
        <v>237</v>
      </c>
      <c r="G13">
        <v>7584</v>
      </c>
      <c r="H13" t="s">
        <v>21</v>
      </c>
    </row>
    <row r="14" spans="3:8" ht="15">
      <c r="C14" t="s">
        <v>7</v>
      </c>
      <c r="D14" t="s">
        <v>14</v>
      </c>
      <c r="E14">
        <v>224</v>
      </c>
      <c r="F14">
        <v>258</v>
      </c>
      <c r="G14">
        <v>57792</v>
      </c>
      <c r="H14" t="s">
        <v>23</v>
      </c>
    </row>
    <row r="15" spans="3:8" ht="15">
      <c r="C15" t="s">
        <v>10</v>
      </c>
      <c r="D15" t="s">
        <v>13</v>
      </c>
      <c r="E15">
        <v>132</v>
      </c>
      <c r="F15">
        <v>182</v>
      </c>
      <c r="G15">
        <v>24024</v>
      </c>
      <c r="H15" t="s">
        <v>22</v>
      </c>
    </row>
    <row r="16" spans="3:8" ht="15">
      <c r="C16" t="s">
        <v>5</v>
      </c>
      <c r="D16" t="s">
        <v>14</v>
      </c>
      <c r="E16">
        <v>53</v>
      </c>
      <c r="F16">
        <v>296</v>
      </c>
      <c r="G16">
        <v>15688</v>
      </c>
      <c r="H16" t="s">
        <v>19</v>
      </c>
    </row>
    <row r="17" spans="3:8" ht="15">
      <c r="C17" t="s">
        <v>6</v>
      </c>
      <c r="D17" t="s">
        <v>11</v>
      </c>
      <c r="E17">
        <v>280</v>
      </c>
      <c r="F17">
        <v>204</v>
      </c>
      <c r="G17">
        <v>57120</v>
      </c>
      <c r="H17" t="s">
        <v>23</v>
      </c>
    </row>
    <row r="18" spans="3:8" ht="15">
      <c r="C18" t="s">
        <v>5</v>
      </c>
      <c r="D18" t="s">
        <v>12</v>
      </c>
      <c r="E18">
        <v>19</v>
      </c>
      <c r="F18">
        <v>116</v>
      </c>
      <c r="G18">
        <v>2204</v>
      </c>
      <c r="H18" t="s">
        <v>18</v>
      </c>
    </row>
    <row r="19" spans="3:8" ht="15">
      <c r="C19" t="s">
        <v>5</v>
      </c>
      <c r="D19" t="s">
        <v>13</v>
      </c>
      <c r="E19">
        <v>275</v>
      </c>
      <c r="F19">
        <v>205</v>
      </c>
      <c r="G19">
        <v>56375</v>
      </c>
      <c r="H19" t="s">
        <v>21</v>
      </c>
    </row>
    <row r="20" spans="3:8" ht="15">
      <c r="C20" t="s">
        <v>8</v>
      </c>
      <c r="D20" t="s">
        <v>14</v>
      </c>
      <c r="E20">
        <v>117</v>
      </c>
      <c r="F20">
        <v>231</v>
      </c>
      <c r="G20">
        <v>27027</v>
      </c>
      <c r="H20" t="s">
        <v>23</v>
      </c>
    </row>
    <row r="21" spans="3:8" ht="15">
      <c r="C21" t="s">
        <v>10</v>
      </c>
      <c r="D21" t="s">
        <v>13</v>
      </c>
      <c r="E21">
        <v>104</v>
      </c>
      <c r="F21">
        <v>201</v>
      </c>
      <c r="G21">
        <v>20904</v>
      </c>
      <c r="H21" t="s">
        <v>18</v>
      </c>
    </row>
    <row r="22" spans="3:8" ht="15">
      <c r="C22" t="s">
        <v>5</v>
      </c>
      <c r="D22" t="s">
        <v>11</v>
      </c>
      <c r="E22">
        <v>59</v>
      </c>
      <c r="F22">
        <v>148</v>
      </c>
      <c r="G22">
        <v>8732</v>
      </c>
      <c r="H22" t="s">
        <v>21</v>
      </c>
    </row>
    <row r="23" spans="3:8" ht="15">
      <c r="C23" t="s">
        <v>8</v>
      </c>
      <c r="D23" t="s">
        <v>12</v>
      </c>
      <c r="E23">
        <v>108</v>
      </c>
      <c r="F23">
        <v>154</v>
      </c>
      <c r="G23">
        <v>16632</v>
      </c>
      <c r="H23" t="s">
        <v>18</v>
      </c>
    </row>
    <row r="24" spans="3:8" ht="15">
      <c r="C24" t="s">
        <v>5</v>
      </c>
      <c r="D24" t="s">
        <v>13</v>
      </c>
      <c r="E24">
        <v>40</v>
      </c>
      <c r="F24">
        <v>267</v>
      </c>
      <c r="G24">
        <v>10680</v>
      </c>
      <c r="H24" t="s">
        <v>20</v>
      </c>
    </row>
    <row r="25" spans="3:8" ht="15">
      <c r="C25" t="s">
        <v>8</v>
      </c>
      <c r="D25" t="s">
        <v>14</v>
      </c>
      <c r="E25">
        <v>178</v>
      </c>
      <c r="F25">
        <v>256</v>
      </c>
      <c r="G25">
        <v>45568</v>
      </c>
      <c r="H25" t="s">
        <v>23</v>
      </c>
    </row>
    <row r="26" spans="3:8" ht="15">
      <c r="C26" t="s">
        <v>6</v>
      </c>
      <c r="D26" t="s">
        <v>15</v>
      </c>
      <c r="E26">
        <v>211</v>
      </c>
      <c r="F26">
        <v>147</v>
      </c>
      <c r="G26">
        <v>31017</v>
      </c>
      <c r="H26" t="s">
        <v>19</v>
      </c>
    </row>
    <row r="27" spans="3:8" ht="15">
      <c r="C27" t="s">
        <v>8</v>
      </c>
      <c r="D27" t="s">
        <v>16</v>
      </c>
      <c r="E27">
        <v>18</v>
      </c>
      <c r="F27">
        <v>282</v>
      </c>
      <c r="G27">
        <v>5076</v>
      </c>
      <c r="H27" t="s">
        <v>20</v>
      </c>
    </row>
    <row r="28" spans="3:8" ht="15">
      <c r="C28" t="s">
        <v>8</v>
      </c>
      <c r="D28" t="s">
        <v>12</v>
      </c>
      <c r="E28">
        <v>290</v>
      </c>
      <c r="F28">
        <v>210</v>
      </c>
      <c r="G28">
        <v>60900</v>
      </c>
      <c r="H28" t="s">
        <v>21</v>
      </c>
    </row>
    <row r="29" spans="3:8" ht="15">
      <c r="C29" t="s">
        <v>7</v>
      </c>
      <c r="D29" t="s">
        <v>14</v>
      </c>
      <c r="E29">
        <v>139</v>
      </c>
      <c r="F29">
        <v>135</v>
      </c>
      <c r="G29">
        <v>18765</v>
      </c>
      <c r="H29" t="s">
        <v>19</v>
      </c>
    </row>
    <row r="30" spans="3:8" ht="15">
      <c r="C30" t="s">
        <v>9</v>
      </c>
      <c r="D30" t="s">
        <v>16</v>
      </c>
      <c r="E30">
        <v>167</v>
      </c>
      <c r="F30">
        <v>127</v>
      </c>
      <c r="G30">
        <v>21209</v>
      </c>
      <c r="H30" t="s">
        <v>18</v>
      </c>
    </row>
    <row r="31" spans="3:8" ht="15">
      <c r="C31" t="s">
        <v>9</v>
      </c>
      <c r="D31" t="s">
        <v>16</v>
      </c>
      <c r="E31">
        <v>192</v>
      </c>
      <c r="F31">
        <v>127</v>
      </c>
      <c r="G31">
        <v>24384</v>
      </c>
      <c r="H31" t="s">
        <v>18</v>
      </c>
    </row>
  </sheetData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30"/>
  <sheetViews>
    <sheetView showGridLines="0" zoomScale="115" zoomScaleNormal="115" workbookViewId="0" topLeftCell="A1">
      <selection activeCell="C2" sqref="C2:H30"/>
    </sheetView>
  </sheetViews>
  <sheetFormatPr defaultColWidth="9.140625" defaultRowHeight="15"/>
  <cols>
    <col min="1" max="2" width="9.140625" style="1" customWidth="1"/>
    <col min="3" max="3" width="23.140625" style="1" bestFit="1" customWidth="1"/>
    <col min="4" max="4" width="14.00390625" style="1" bestFit="1" customWidth="1"/>
    <col min="5" max="5" width="10.7109375" style="2" bestFit="1" customWidth="1"/>
    <col min="6" max="6" width="16.8515625" style="1" bestFit="1" customWidth="1"/>
    <col min="7" max="7" width="17.421875" style="1" bestFit="1" customWidth="1"/>
    <col min="8" max="8" width="21.00390625" style="1" bestFit="1" customWidth="1"/>
    <col min="9" max="9" width="9.140625" style="1" customWidth="1"/>
    <col min="10" max="10" width="18.57421875" style="1" bestFit="1" customWidth="1"/>
    <col min="11" max="11" width="71.57421875" style="1" bestFit="1" customWidth="1"/>
    <col min="12" max="16384" width="9.140625" style="1" customWidth="1"/>
  </cols>
  <sheetData>
    <row r="2" spans="3:11" ht="15">
      <c r="C2" s="3" t="s">
        <v>4</v>
      </c>
      <c r="D2" s="3" t="s">
        <v>0</v>
      </c>
      <c r="E2" s="3" t="s">
        <v>1</v>
      </c>
      <c r="F2" s="3" t="s">
        <v>2</v>
      </c>
      <c r="G2" s="3" t="s">
        <v>3</v>
      </c>
      <c r="H2" s="3" t="s">
        <v>17</v>
      </c>
      <c r="J2" s="8" t="s">
        <v>4</v>
      </c>
      <c r="K2" s="8" t="s">
        <v>24</v>
      </c>
    </row>
    <row r="3" spans="3:11" ht="15">
      <c r="C3" s="1" t="s">
        <v>5</v>
      </c>
      <c r="D3" s="1" t="s">
        <v>11</v>
      </c>
      <c r="E3" s="4">
        <v>279</v>
      </c>
      <c r="F3" s="5">
        <v>242</v>
      </c>
      <c r="G3" s="5">
        <f>F3*E3</f>
        <v>67518</v>
      </c>
      <c r="H3" s="1" t="s">
        <v>19</v>
      </c>
      <c r="J3" s="7" t="s">
        <v>6</v>
      </c>
      <c r="K3" s="10" t="str">
        <f>COUNTIF(Tabela2[Origem da venda],J3)&amp;" vendas. "&amp;TEXT(SUMIF(Tabela2[Origem da venda],J3,Tabela2[Venda total]),"R$ #.##0;-R$ #.##0")&amp;" de "&amp;TEXT(SUM(Tabela2[Venda total]),"R$ #.##0;-R$ #.##0")&amp;". Representa "&amp;TEXT(SUMIF(Tabela2[Origem da venda],J3,Tabela2[Venda total])/SUM(Tabela2[Venda total]),"0,0%")&amp;" das vendas"</f>
        <v>2 vendas. R$ 88.137 de R$ 910.598. Representa 9,7% das vendas</v>
      </c>
    </row>
    <row r="4" spans="3:8" ht="15">
      <c r="C4" s="1" t="s">
        <v>5</v>
      </c>
      <c r="D4" s="1" t="s">
        <v>12</v>
      </c>
      <c r="E4" s="4">
        <v>274</v>
      </c>
      <c r="F4" s="5">
        <v>197</v>
      </c>
      <c r="G4" s="5">
        <f aca="true" t="shared" si="0" ref="G4:G29">F4*E4</f>
        <v>53978</v>
      </c>
      <c r="H4" s="1" t="s">
        <v>19</v>
      </c>
    </row>
    <row r="5" spans="3:11" ht="15">
      <c r="C5" s="1" t="s">
        <v>7</v>
      </c>
      <c r="D5" s="1" t="s">
        <v>13</v>
      </c>
      <c r="E5" s="4">
        <v>226</v>
      </c>
      <c r="F5" s="5">
        <v>242</v>
      </c>
      <c r="G5" s="5">
        <f t="shared" si="0"/>
        <v>54692</v>
      </c>
      <c r="H5" s="1" t="s">
        <v>20</v>
      </c>
      <c r="J5" s="8" t="s">
        <v>4</v>
      </c>
      <c r="K5" s="8" t="s">
        <v>24</v>
      </c>
    </row>
    <row r="6" spans="3:11" ht="15">
      <c r="C6" s="1" t="s">
        <v>8</v>
      </c>
      <c r="D6" s="1" t="s">
        <v>14</v>
      </c>
      <c r="E6" s="4">
        <v>225</v>
      </c>
      <c r="F6" s="5">
        <v>105</v>
      </c>
      <c r="G6" s="5">
        <f t="shared" si="0"/>
        <v>23625</v>
      </c>
      <c r="H6" s="1" t="s">
        <v>21</v>
      </c>
      <c r="J6" s="7" t="s">
        <v>5</v>
      </c>
      <c r="K6" s="9" t="str">
        <f>COUNTIF(Tabela2[Origem da venda],J6)&amp;" vendas. "&amp;TEXT(SUMIF(Tabela2[Origem da venda],J6,Tabela2[Venda total]),"R$ #.##0;-R$ #.##0")&amp;" de "&amp;TEXT(SUM(Tabela2[Venda total]),"R$ #.##0;-R$ #.##0")&amp;". Representa "&amp;TEXT(SUMIF(Tabela2[Origem da venda],J6,Tabela2[Venda total])/SUM(Tabela2[Venda total]),"0,0%")&amp;" das vendas"</f>
        <v>8 vendas. R$ 260.463 de R$ 910.598. Representa 28,6% das vendas</v>
      </c>
    </row>
    <row r="7" spans="3:11" ht="15">
      <c r="C7" s="1" t="s">
        <v>7</v>
      </c>
      <c r="D7" s="1" t="s">
        <v>11</v>
      </c>
      <c r="E7" s="4">
        <v>124</v>
      </c>
      <c r="F7" s="5">
        <v>176</v>
      </c>
      <c r="G7" s="5">
        <f t="shared" si="0"/>
        <v>21824</v>
      </c>
      <c r="H7" s="1" t="s">
        <v>23</v>
      </c>
      <c r="J7" s="7" t="s">
        <v>7</v>
      </c>
      <c r="K7" s="9" t="str">
        <f>COUNTIF(Tabela2[Origem da venda],J7)&amp;" vendas. "&amp;TEXT(SUMIF(Tabela2[Origem da venda],J7,Tabela2[Venda total]),"R$ #.##0;-R$ #.##0")&amp;" de "&amp;TEXT(SUM(Tabela2[Venda total]),"R$ #.##0;-R$ #.##0")&amp;". Representa "&amp;TEXT(SUMIF(Tabela2[Origem da venda],J7,Tabela2[Venda total])/SUM(Tabela2[Venda total]),"0,0%")&amp;" das vendas"</f>
        <v>7 vendas. R$ 285.065 de R$ 910.598. Representa 31,3% das vendas</v>
      </c>
    </row>
    <row r="8" spans="3:11" ht="15">
      <c r="C8" s="1" t="s">
        <v>7</v>
      </c>
      <c r="D8" s="1" t="s">
        <v>12</v>
      </c>
      <c r="E8" s="4">
        <v>252</v>
      </c>
      <c r="F8" s="5">
        <v>278</v>
      </c>
      <c r="G8" s="5">
        <f t="shared" si="0"/>
        <v>70056</v>
      </c>
      <c r="H8" s="1" t="s">
        <v>22</v>
      </c>
      <c r="J8" s="7" t="s">
        <v>8</v>
      </c>
      <c r="K8" s="9" t="str">
        <f>COUNTIF(Tabela2[Origem da venda],J8)&amp;" vendas. "&amp;TEXT(SUMIF(Tabela2[Origem da venda],J8,Tabela2[Venda total]),"R$ #.##0;-R$ #.##0")&amp;" de "&amp;TEXT(SUM(Tabela2[Venda total]),"R$ #.##0;-R$ #.##0")&amp;". Representa "&amp;TEXT(SUMIF(Tabela2[Origem da venda],J8,Tabela2[Venda total])/SUM(Tabela2[Venda total]),"0,0%")&amp;" das vendas"</f>
        <v>7 vendas. R$ 186.412 de R$ 910.598. Representa 20,5% das vendas</v>
      </c>
    </row>
    <row r="9" spans="3:11" ht="15">
      <c r="C9" s="1" t="s">
        <v>7</v>
      </c>
      <c r="D9" s="1" t="s">
        <v>11</v>
      </c>
      <c r="E9" s="4">
        <v>106</v>
      </c>
      <c r="F9" s="5">
        <v>184</v>
      </c>
      <c r="G9" s="5">
        <f t="shared" si="0"/>
        <v>19504</v>
      </c>
      <c r="H9" s="1" t="s">
        <v>18</v>
      </c>
      <c r="J9" s="7" t="s">
        <v>10</v>
      </c>
      <c r="K9" s="9" t="str">
        <f>COUNTIF(Tabela2[Origem da venda],J9)&amp;" vendas. "&amp;TEXT(SUMIF(Tabela2[Origem da venda],J9,Tabela2[Venda total]),"R$ #.##0;-R$ #.##0")&amp;" de "&amp;TEXT(SUM(Tabela2[Venda total]),"R$ #.##0;-R$ #.##0")&amp;". Representa "&amp;TEXT(SUMIF(Tabela2[Origem da venda],J9,Tabela2[Venda total])/SUM(Tabela2[Venda total]),"0,0%")&amp;" das vendas"</f>
        <v>2 vendas. R$ 44.928 de R$ 910.598. Representa 4,9% das vendas</v>
      </c>
    </row>
    <row r="10" spans="3:11" ht="15">
      <c r="C10" s="1" t="s">
        <v>7</v>
      </c>
      <c r="D10" s="1" t="s">
        <v>11</v>
      </c>
      <c r="E10" s="4">
        <v>204</v>
      </c>
      <c r="F10" s="5">
        <v>208</v>
      </c>
      <c r="G10" s="5">
        <f t="shared" si="0"/>
        <v>42432</v>
      </c>
      <c r="H10" s="1" t="s">
        <v>19</v>
      </c>
      <c r="J10" s="7" t="s">
        <v>6</v>
      </c>
      <c r="K10" s="9" t="str">
        <f>COUNTIF(Tabela2[Origem da venda],J10)&amp;" vendas. "&amp;TEXT(SUMIF(Tabela2[Origem da venda],J10,Tabela2[Venda total]),"R$ #.##0;-R$ #.##0")&amp;" de "&amp;TEXT(SUM(Tabela2[Venda total]),"R$ #.##0;-R$ #.##0")&amp;". Representa "&amp;TEXT(SUMIF(Tabela2[Origem da venda],J10,Tabela2[Venda total])/SUM(Tabela2[Venda total]),"0,0%")&amp;" das vendas"</f>
        <v>2 vendas. R$ 88.137 de R$ 910.598. Representa 9,7% das vendas</v>
      </c>
    </row>
    <row r="11" spans="3:11" ht="15">
      <c r="C11" s="1" t="s">
        <v>5</v>
      </c>
      <c r="D11" s="1" t="s">
        <v>12</v>
      </c>
      <c r="E11" s="4">
        <v>153</v>
      </c>
      <c r="F11" s="5">
        <v>296</v>
      </c>
      <c r="G11" s="5">
        <f t="shared" si="0"/>
        <v>45288</v>
      </c>
      <c r="H11" s="1" t="s">
        <v>20</v>
      </c>
      <c r="J11" s="7" t="s">
        <v>9</v>
      </c>
      <c r="K11" s="9" t="str">
        <f>COUNTIF(Tabela2[Origem da venda],J11)&amp;" vendas. "&amp;TEXT(SUMIF(Tabela2[Origem da venda],J11,Tabela2[Venda total]),"R$ #.##0;-R$ #.##0")&amp;" de "&amp;TEXT(SUM(Tabela2[Venda total]),"R$ #.##0;-R$ #.##0")&amp;". Representa "&amp;TEXT(SUMIF(Tabela2[Origem da venda],J11,Tabela2[Venda total])/SUM(Tabela2[Venda total]),"0,0%")&amp;" das vendas"</f>
        <v>2 vendas. R$ 45.593 de R$ 910.598. Representa 5,0% das vendas</v>
      </c>
    </row>
    <row r="12" spans="3:8" ht="15">
      <c r="C12" s="1" t="s">
        <v>8</v>
      </c>
      <c r="D12" s="1" t="s">
        <v>13</v>
      </c>
      <c r="E12" s="4">
        <v>32</v>
      </c>
      <c r="F12" s="5">
        <v>237</v>
      </c>
      <c r="G12" s="5">
        <f t="shared" si="0"/>
        <v>7584</v>
      </c>
      <c r="H12" s="1" t="s">
        <v>21</v>
      </c>
    </row>
    <row r="13" spans="3:8" ht="15">
      <c r="C13" s="1" t="s">
        <v>7</v>
      </c>
      <c r="D13" s="1" t="s">
        <v>14</v>
      </c>
      <c r="E13" s="4">
        <v>224</v>
      </c>
      <c r="F13" s="5">
        <v>258</v>
      </c>
      <c r="G13" s="5">
        <f t="shared" si="0"/>
        <v>57792</v>
      </c>
      <c r="H13" s="1" t="s">
        <v>23</v>
      </c>
    </row>
    <row r="14" spans="3:8" ht="15">
      <c r="C14" s="1" t="s">
        <v>10</v>
      </c>
      <c r="D14" s="1" t="s">
        <v>13</v>
      </c>
      <c r="E14" s="4">
        <v>132</v>
      </c>
      <c r="F14" s="5">
        <v>182</v>
      </c>
      <c r="G14" s="5">
        <f t="shared" si="0"/>
        <v>24024</v>
      </c>
      <c r="H14" s="1" t="s">
        <v>22</v>
      </c>
    </row>
    <row r="15" spans="3:8" ht="15">
      <c r="C15" s="1" t="s">
        <v>5</v>
      </c>
      <c r="D15" s="1" t="s">
        <v>14</v>
      </c>
      <c r="E15" s="4">
        <v>53</v>
      </c>
      <c r="F15" s="5">
        <v>296</v>
      </c>
      <c r="G15" s="5">
        <f t="shared" si="0"/>
        <v>15688</v>
      </c>
      <c r="H15" s="1" t="s">
        <v>19</v>
      </c>
    </row>
    <row r="16" spans="3:8" ht="15">
      <c r="C16" s="1" t="s">
        <v>6</v>
      </c>
      <c r="D16" s="1" t="s">
        <v>11</v>
      </c>
      <c r="E16" s="4">
        <v>280</v>
      </c>
      <c r="F16" s="5">
        <v>204</v>
      </c>
      <c r="G16" s="5">
        <f t="shared" si="0"/>
        <v>57120</v>
      </c>
      <c r="H16" s="1" t="s">
        <v>23</v>
      </c>
    </row>
    <row r="17" spans="3:8" ht="15">
      <c r="C17" s="1" t="s">
        <v>5</v>
      </c>
      <c r="D17" s="1" t="s">
        <v>12</v>
      </c>
      <c r="E17" s="4">
        <v>19</v>
      </c>
      <c r="F17" s="5">
        <v>116</v>
      </c>
      <c r="G17" s="5">
        <f t="shared" si="0"/>
        <v>2204</v>
      </c>
      <c r="H17" s="1" t="s">
        <v>18</v>
      </c>
    </row>
    <row r="18" spans="3:8" ht="15">
      <c r="C18" s="1" t="s">
        <v>5</v>
      </c>
      <c r="D18" s="1" t="s">
        <v>13</v>
      </c>
      <c r="E18" s="4">
        <v>275</v>
      </c>
      <c r="F18" s="5">
        <v>205</v>
      </c>
      <c r="G18" s="5">
        <f t="shared" si="0"/>
        <v>56375</v>
      </c>
      <c r="H18" s="1" t="s">
        <v>21</v>
      </c>
    </row>
    <row r="19" spans="3:8" ht="15">
      <c r="C19" s="1" t="s">
        <v>8</v>
      </c>
      <c r="D19" s="1" t="s">
        <v>14</v>
      </c>
      <c r="E19" s="4">
        <v>117</v>
      </c>
      <c r="F19" s="5">
        <v>231</v>
      </c>
      <c r="G19" s="5">
        <f t="shared" si="0"/>
        <v>27027</v>
      </c>
      <c r="H19" s="1" t="s">
        <v>23</v>
      </c>
    </row>
    <row r="20" spans="3:8" ht="15">
      <c r="C20" s="1" t="s">
        <v>10</v>
      </c>
      <c r="D20" s="1" t="s">
        <v>13</v>
      </c>
      <c r="E20" s="4">
        <v>104</v>
      </c>
      <c r="F20" s="5">
        <v>201</v>
      </c>
      <c r="G20" s="5">
        <f t="shared" si="0"/>
        <v>20904</v>
      </c>
      <c r="H20" s="1" t="s">
        <v>18</v>
      </c>
    </row>
    <row r="21" spans="3:8" ht="15">
      <c r="C21" s="1" t="s">
        <v>5</v>
      </c>
      <c r="D21" s="1" t="s">
        <v>11</v>
      </c>
      <c r="E21" s="4">
        <v>59</v>
      </c>
      <c r="F21" s="5">
        <v>148</v>
      </c>
      <c r="G21" s="5">
        <f t="shared" si="0"/>
        <v>8732</v>
      </c>
      <c r="H21" s="1" t="s">
        <v>21</v>
      </c>
    </row>
    <row r="22" spans="3:8" ht="15">
      <c r="C22" s="1" t="s">
        <v>8</v>
      </c>
      <c r="D22" s="1" t="s">
        <v>12</v>
      </c>
      <c r="E22" s="4">
        <v>108</v>
      </c>
      <c r="F22" s="5">
        <v>154</v>
      </c>
      <c r="G22" s="5">
        <f t="shared" si="0"/>
        <v>16632</v>
      </c>
      <c r="H22" s="1" t="s">
        <v>18</v>
      </c>
    </row>
    <row r="23" spans="3:8" ht="15">
      <c r="C23" s="1" t="s">
        <v>5</v>
      </c>
      <c r="D23" s="1" t="s">
        <v>13</v>
      </c>
      <c r="E23" s="4">
        <v>40</v>
      </c>
      <c r="F23" s="5">
        <v>267</v>
      </c>
      <c r="G23" s="5">
        <f t="shared" si="0"/>
        <v>10680</v>
      </c>
      <c r="H23" s="1" t="s">
        <v>20</v>
      </c>
    </row>
    <row r="24" spans="3:8" ht="15">
      <c r="C24" s="1" t="s">
        <v>8</v>
      </c>
      <c r="D24" s="1" t="s">
        <v>14</v>
      </c>
      <c r="E24" s="4">
        <v>178</v>
      </c>
      <c r="F24" s="5">
        <v>256</v>
      </c>
      <c r="G24" s="5">
        <f t="shared" si="0"/>
        <v>45568</v>
      </c>
      <c r="H24" s="1" t="s">
        <v>23</v>
      </c>
    </row>
    <row r="25" spans="3:8" ht="15">
      <c r="C25" s="1" t="s">
        <v>6</v>
      </c>
      <c r="D25" s="1" t="s">
        <v>15</v>
      </c>
      <c r="E25" s="4">
        <v>211</v>
      </c>
      <c r="F25" s="5">
        <v>147</v>
      </c>
      <c r="G25" s="5">
        <f t="shared" si="0"/>
        <v>31017</v>
      </c>
      <c r="H25" s="1" t="s">
        <v>19</v>
      </c>
    </row>
    <row r="26" spans="3:8" ht="15">
      <c r="C26" s="1" t="s">
        <v>8</v>
      </c>
      <c r="D26" s="1" t="s">
        <v>16</v>
      </c>
      <c r="E26" s="4">
        <v>18</v>
      </c>
      <c r="F26" s="5">
        <v>282</v>
      </c>
      <c r="G26" s="5">
        <f t="shared" si="0"/>
        <v>5076</v>
      </c>
      <c r="H26" s="1" t="s">
        <v>20</v>
      </c>
    </row>
    <row r="27" spans="3:8" ht="15">
      <c r="C27" s="1" t="s">
        <v>8</v>
      </c>
      <c r="D27" s="1" t="s">
        <v>12</v>
      </c>
      <c r="E27" s="4">
        <v>290</v>
      </c>
      <c r="F27" s="5">
        <v>210</v>
      </c>
      <c r="G27" s="5">
        <f t="shared" si="0"/>
        <v>60900</v>
      </c>
      <c r="H27" s="1" t="s">
        <v>21</v>
      </c>
    </row>
    <row r="28" spans="3:8" ht="15">
      <c r="C28" s="1" t="s">
        <v>7</v>
      </c>
      <c r="D28" s="1" t="s">
        <v>14</v>
      </c>
      <c r="E28" s="4">
        <v>139</v>
      </c>
      <c r="F28" s="5">
        <v>135</v>
      </c>
      <c r="G28" s="5">
        <f t="shared" si="0"/>
        <v>18765</v>
      </c>
      <c r="H28" s="1" t="s">
        <v>19</v>
      </c>
    </row>
    <row r="29" spans="3:8" ht="15">
      <c r="C29" s="1" t="s">
        <v>9</v>
      </c>
      <c r="D29" s="1" t="s">
        <v>16</v>
      </c>
      <c r="E29" s="4">
        <v>167</v>
      </c>
      <c r="F29" s="5">
        <v>127</v>
      </c>
      <c r="G29" s="5">
        <f t="shared" si="0"/>
        <v>21209</v>
      </c>
      <c r="H29" s="1" t="s">
        <v>18</v>
      </c>
    </row>
    <row r="30" spans="3:8" ht="15">
      <c r="C30" s="1" t="s">
        <v>9</v>
      </c>
      <c r="D30" s="1" t="s">
        <v>16</v>
      </c>
      <c r="E30" s="4">
        <v>192</v>
      </c>
      <c r="F30" s="5">
        <v>127</v>
      </c>
      <c r="G30" s="5">
        <f aca="true" t="shared" si="1" ref="G30">F30*E30</f>
        <v>24384</v>
      </c>
      <c r="H30" s="1" t="s">
        <v>18</v>
      </c>
    </row>
  </sheetData>
  <dataValidations count="1">
    <dataValidation type="list" allowBlank="1" showInputMessage="1" showErrorMessage="1" sqref="J3">
      <formula1>$J$6:$J$11</formula1>
    </dataValidation>
  </dataValidation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Edson</dc:creator>
  <cp:keywords/>
  <dc:description/>
  <cp:lastModifiedBy>Edson</cp:lastModifiedBy>
  <dcterms:created xsi:type="dcterms:W3CDTF">2017-04-07T14:59:21Z</dcterms:created>
  <dcterms:modified xsi:type="dcterms:W3CDTF">2017-04-07T21:36:51Z</dcterms:modified>
  <cp:category/>
  <cp:version/>
  <cp:contentType/>
  <cp:contentStatus/>
</cp:coreProperties>
</file>